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<sst xmlns="http://schemas.openxmlformats.org/spreadsheetml/2006/main" count="160" uniqueCount="154">
  <si>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</si>
  <si>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</si>
  <si>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</si>
  <si>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</si>
  <si>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</si>
  <si>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</si>
  <si>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</si>
  <si>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</si>
  <si>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</si>
  <si>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</si>
  <si>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</si>
  <si>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</si>
  <si>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</si>
  <si>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</si>
  <si>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</si>
  <si>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</si>
  <si>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</si>
  <si>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</si>
  <si>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</si>
  <si>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</si>
  <si>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</si>
  <si>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</si>
  <si>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</si>
  <si>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</si>
  <si>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</si>
  <si>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</si>
  <si>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</si>
  <si>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</si>
  <si>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</si>
  <si>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</si>
  <si>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</si>
  <si>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</si>
  <si>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</si>
  <si>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</si>
  <si>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</si>
  <si>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</si>
  <si>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</si>
  <si>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</si>
  <si>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</si>
  <si>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</si>
  <si>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</si>
  <si>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</si>
  <si>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</si>
  <si>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</si>
  <si>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</si>
  <si>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</si>
  <si>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</si>
  <si>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</si>
  <si>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</si>
  <si>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</si>
  <si>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</si>
  <si>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</si>
  <si>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</si>
  <si>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</si>
  <si>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</si>
  <si>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</si>
  <si>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</si>
  <si>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</si>
  <si>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</si>
  <si>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</si>
  <si>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</si>
  <si>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</si>
  <si>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</si>
  <si>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</si>
  <si>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</si>
  <si>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</si>
  <si>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</si>
  <si>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</si>
  <si>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</si>
  <si>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</si>
  <si>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</si>
  <si>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</si>
  <si>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</si>
  <si>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</si>
  <si>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</si>
  <si>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</si>
  <si>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</si>
  <si>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</si>
  <si>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</si>
  <si>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</si>
  <si>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</si>
  <si>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</si>
  <si>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</si>
  <si>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</si>
  <si>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</si>
  <si>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</si>
  <si>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</si>
  <si>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</si>
  <si>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</si>
  <si>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</si>
  <si>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</si>
  <si>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</si>
  <si>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</si>
  <si>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</si>
  <si>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</si>
  <si>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</si>
  <si>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</si>
  <si>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</si>
  <si>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</si>
  <si>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</si>
  <si>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</si>
  <si>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</si>
  <si>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</si>
  <si>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</si>
  <si>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</si>
  <si>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</si>
  <si>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</si>
  <si>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</si>
  <si>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</si>
  <si>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</si>
  <si>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</si>
  <si>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</si>
  <si>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</si>
  <si>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</si>
  <si>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</si>
  <si>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</si>
  <si>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</si>
  <si>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</si>
  <si>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</si>
  <si>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</si>
  <si>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</si>
  <si>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</si>
  <si>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</si>
  <si>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</si>
  <si>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</si>
  <si>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</si>
  <si>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</si>
  <si>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</si>
  <si>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</si>
  <si>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</si>
  <si>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</si>
  <si>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Приложение 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</si>
  <si>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</si>
  <si>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</si>
  <si>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</si>
  <si>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</si>
  <si>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</si>
  <si>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</si>
  <si>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</si>
  <si>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</si>
  <si>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</si>
  <si>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</si>
  <si>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0703</t>
  </si>
  <si>
    <t>Дополнительное образование детей</t>
  </si>
  <si>
    <t xml:space="preserve">Молодежная политика </t>
  </si>
  <si>
    <t xml:space="preserve">    от          № </t>
  </si>
  <si>
    <t>Сумма на 2021 год</t>
  </si>
  <si>
    <t>46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</si>
  <si>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</si>
  <si>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2020 год и плановый период 2021-2022 годов</t>
  </si>
  <si>
    <t>Сумма на  2020 год</t>
  </si>
  <si>
    <t>Сумма на 2022 год</t>
  </si>
  <si>
    <t>Обеспечение пожарной безопасности</t>
  </si>
  <si>
    <t>0310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</si>
</sst>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80" zoomScaleNormal="80" zoomScaleSheetLayoutView="100" zoomScalePageLayoutView="0" workbookViewId="0" topLeftCell="A42">
      <selection activeCell="F57" sqref="F57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131</v>
      </c>
      <c r="E1" s="30"/>
      <c r="F1" s="30"/>
    </row>
    <row r="2" spans="1:6" ht="63.75" customHeight="1">
      <c r="A2" s="2"/>
      <c r="C2" s="1"/>
      <c r="D2" s="31" t="s">
        <v>148</v>
      </c>
      <c r="E2" s="31"/>
      <c r="F2" s="31"/>
    </row>
    <row r="3" spans="4:6" ht="15.75">
      <c r="D3" s="21" t="s">
        <v>145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149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150</v>
      </c>
      <c r="E8" s="10" t="s">
        <v>146</v>
      </c>
      <c r="F8" s="10" t="s">
        <v>151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50540.450000000004</v>
      </c>
      <c r="E10" s="22">
        <f>E11+E12+E13+E15+E16+E17+E14</f>
        <v>34544.049999999996</v>
      </c>
      <c r="F10" s="22">
        <f>F11+F12+F13+F15+F16+F17+F14</f>
        <v>28856.97</v>
      </c>
    </row>
    <row r="11" spans="1:7" ht="63">
      <c r="A11" s="13" t="s">
        <v>1</v>
      </c>
      <c r="B11" s="14" t="s">
        <v>76</v>
      </c>
      <c r="C11" s="19" t="s">
        <v>4</v>
      </c>
      <c r="D11" s="22">
        <v>1670</v>
      </c>
      <c r="E11" s="22">
        <v>1741.53</v>
      </c>
      <c r="F11" s="22">
        <v>1313.65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1795</v>
      </c>
      <c r="E12" s="22">
        <v>875</v>
      </c>
      <c r="F12" s="22">
        <v>956</v>
      </c>
      <c r="J12" t="s">
        <v>140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v>28704.46</v>
      </c>
      <c r="E13" s="22">
        <v>21734.12</v>
      </c>
      <c r="F13" s="22">
        <v>16357.52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2">
        <v>5.4</v>
      </c>
      <c r="E14" s="22">
        <v>5.7</v>
      </c>
      <c r="F14" s="22">
        <v>0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v>7665.44</v>
      </c>
      <c r="E15" s="22">
        <v>7348.9</v>
      </c>
      <c r="F15" s="22">
        <v>7391</v>
      </c>
    </row>
    <row r="16" spans="1:6" ht="15.75">
      <c r="A16" s="13" t="s">
        <v>90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91</v>
      </c>
      <c r="B17" s="14" t="s">
        <v>15</v>
      </c>
      <c r="C17" s="19" t="s">
        <v>16</v>
      </c>
      <c r="D17" s="22">
        <f>11000.15-600</f>
        <v>10400.15</v>
      </c>
      <c r="E17" s="22">
        <f>4134.5-1595.7</f>
        <v>2538.8</v>
      </c>
      <c r="F17" s="22">
        <f>4134.5-1595.7</f>
        <v>2538.8</v>
      </c>
    </row>
    <row r="18" spans="1:6" ht="15.75">
      <c r="A18" s="13" t="s">
        <v>92</v>
      </c>
      <c r="B18" s="14" t="s">
        <v>77</v>
      </c>
      <c r="C18" s="19" t="s">
        <v>17</v>
      </c>
      <c r="D18" s="22">
        <f>D19</f>
        <v>842.8</v>
      </c>
      <c r="E18" s="22">
        <f>E19</f>
        <v>852.6</v>
      </c>
      <c r="F18" s="22">
        <f>F19</f>
        <v>0</v>
      </c>
    </row>
    <row r="19" spans="1:6" ht="31.5">
      <c r="A19" s="13" t="s">
        <v>93</v>
      </c>
      <c r="B19" s="14" t="s">
        <v>18</v>
      </c>
      <c r="C19" s="19" t="s">
        <v>19</v>
      </c>
      <c r="D19" s="22">
        <v>842.8</v>
      </c>
      <c r="E19" s="22">
        <v>852.6</v>
      </c>
      <c r="F19" s="22">
        <v>0</v>
      </c>
    </row>
    <row r="20" spans="1:6" ht="46.5" customHeight="1">
      <c r="A20" s="11" t="s">
        <v>94</v>
      </c>
      <c r="B20" s="14" t="s">
        <v>78</v>
      </c>
      <c r="C20" s="19" t="s">
        <v>20</v>
      </c>
      <c r="D20" s="22">
        <f>D21+D23+D22</f>
        <v>4851.9</v>
      </c>
      <c r="E20" s="22">
        <f>E21+E23+E22</f>
        <v>3414.9</v>
      </c>
      <c r="F20" s="22">
        <f>F21+F23+F22</f>
        <v>3414.9</v>
      </c>
    </row>
    <row r="21" spans="1:6" ht="63">
      <c r="A21" s="13" t="s">
        <v>95</v>
      </c>
      <c r="B21" s="14" t="s">
        <v>79</v>
      </c>
      <c r="C21" s="19" t="s">
        <v>21</v>
      </c>
      <c r="D21" s="22">
        <v>3834</v>
      </c>
      <c r="E21" s="22">
        <v>2834</v>
      </c>
      <c r="F21" s="22">
        <v>2834</v>
      </c>
    </row>
    <row r="22" spans="1:6" ht="31.5">
      <c r="A22" s="13"/>
      <c r="B22" s="14" t="s">
        <v>152</v>
      </c>
      <c r="C22" s="19" t="s">
        <v>153</v>
      </c>
      <c r="D22" s="22">
        <v>407.9</v>
      </c>
      <c r="E22" s="22">
        <v>570.9</v>
      </c>
      <c r="F22" s="22">
        <v>570.9</v>
      </c>
    </row>
    <row r="23" spans="1:6" ht="47.25">
      <c r="A23" s="13" t="s">
        <v>96</v>
      </c>
      <c r="B23" s="14" t="s">
        <v>136</v>
      </c>
      <c r="C23" s="19" t="s">
        <v>137</v>
      </c>
      <c r="D23" s="22">
        <v>610</v>
      </c>
      <c r="E23" s="22">
        <v>10</v>
      </c>
      <c r="F23" s="22">
        <v>10</v>
      </c>
    </row>
    <row r="24" spans="1:6" ht="15.75">
      <c r="A24" s="13" t="s">
        <v>97</v>
      </c>
      <c r="B24" s="14" t="s">
        <v>80</v>
      </c>
      <c r="C24" s="19" t="s">
        <v>22</v>
      </c>
      <c r="D24" s="22">
        <f>D25+D26+D27+D28</f>
        <v>17034.699999999997</v>
      </c>
      <c r="E24" s="22">
        <f>E25+E26+E27+E28</f>
        <v>17438.399999999998</v>
      </c>
      <c r="F24" s="22">
        <f>F25+F26+F27+F28</f>
        <v>17442</v>
      </c>
    </row>
    <row r="25" spans="1:6" ht="15.75">
      <c r="A25" s="11" t="s">
        <v>98</v>
      </c>
      <c r="B25" s="14" t="s">
        <v>23</v>
      </c>
      <c r="C25" s="19" t="s">
        <v>24</v>
      </c>
      <c r="D25" s="22">
        <v>2445.4</v>
      </c>
      <c r="E25" s="22">
        <v>2445.4</v>
      </c>
      <c r="F25" s="22">
        <v>2445.4</v>
      </c>
    </row>
    <row r="26" spans="1:6" ht="15.75">
      <c r="A26" s="13" t="s">
        <v>99</v>
      </c>
      <c r="B26" s="14" t="s">
        <v>25</v>
      </c>
      <c r="C26" s="19" t="s">
        <v>26</v>
      </c>
      <c r="D26" s="22">
        <v>8877</v>
      </c>
      <c r="E26" s="22">
        <v>8900</v>
      </c>
      <c r="F26" s="22">
        <v>8900</v>
      </c>
    </row>
    <row r="27" spans="1:6" ht="31.5">
      <c r="A27" s="13" t="s">
        <v>100</v>
      </c>
      <c r="B27" s="14" t="s">
        <v>27</v>
      </c>
      <c r="C27" s="19" t="s">
        <v>28</v>
      </c>
      <c r="D27" s="22">
        <v>4602.7</v>
      </c>
      <c r="E27" s="22">
        <v>4983.4</v>
      </c>
      <c r="F27" s="22">
        <v>4987</v>
      </c>
    </row>
    <row r="28" spans="1:6" ht="31.5">
      <c r="A28" s="11" t="s">
        <v>101</v>
      </c>
      <c r="B28" s="14" t="s">
        <v>29</v>
      </c>
      <c r="C28" s="19" t="s">
        <v>30</v>
      </c>
      <c r="D28" s="22">
        <v>1109.6</v>
      </c>
      <c r="E28" s="22">
        <v>1109.6</v>
      </c>
      <c r="F28" s="22">
        <v>1109.6</v>
      </c>
    </row>
    <row r="29" spans="1:6" ht="31.5">
      <c r="A29" s="13" t="s">
        <v>102</v>
      </c>
      <c r="B29" s="14" t="s">
        <v>81</v>
      </c>
      <c r="C29" s="19" t="s">
        <v>31</v>
      </c>
      <c r="D29" s="22">
        <f>D30+D31</f>
        <v>4666.4</v>
      </c>
      <c r="E29" s="22">
        <f>E30+E31</f>
        <v>4666.4</v>
      </c>
      <c r="F29" s="22">
        <f>F30+F31</f>
        <v>4666.4</v>
      </c>
    </row>
    <row r="30" spans="1:6" ht="15.75">
      <c r="A30" s="13" t="s">
        <v>103</v>
      </c>
      <c r="B30" s="14" t="s">
        <v>32</v>
      </c>
      <c r="C30" s="19" t="s">
        <v>33</v>
      </c>
      <c r="D30" s="22">
        <v>4076.4</v>
      </c>
      <c r="E30" s="22">
        <v>4076.4</v>
      </c>
      <c r="F30" s="22">
        <v>4076.4</v>
      </c>
    </row>
    <row r="31" spans="1:6" ht="31.5">
      <c r="A31" s="11" t="s">
        <v>104</v>
      </c>
      <c r="B31" s="14" t="s">
        <v>34</v>
      </c>
      <c r="C31" s="19" t="s">
        <v>35</v>
      </c>
      <c r="D31" s="22">
        <v>590</v>
      </c>
      <c r="E31" s="22">
        <v>590</v>
      </c>
      <c r="F31" s="22">
        <v>590</v>
      </c>
    </row>
    <row r="32" spans="1:6" ht="15.75">
      <c r="A32" s="11" t="s">
        <v>105</v>
      </c>
      <c r="B32" s="14" t="s">
        <v>132</v>
      </c>
      <c r="C32" s="19" t="s">
        <v>134</v>
      </c>
      <c r="D32" s="22">
        <f>D33</f>
        <v>4.5</v>
      </c>
      <c r="E32" s="22">
        <f>E33</f>
        <v>5</v>
      </c>
      <c r="F32" s="22">
        <f>F33</f>
        <v>5</v>
      </c>
    </row>
    <row r="33" spans="1:6" ht="31.5">
      <c r="A33" s="11" t="s">
        <v>106</v>
      </c>
      <c r="B33" s="14" t="s">
        <v>133</v>
      </c>
      <c r="C33" s="19" t="s">
        <v>135</v>
      </c>
      <c r="D33" s="22">
        <v>4.5</v>
      </c>
      <c r="E33" s="22">
        <v>5</v>
      </c>
      <c r="F33" s="22">
        <v>5</v>
      </c>
    </row>
    <row r="34" spans="1:6" ht="15.75">
      <c r="A34" s="13" t="s">
        <v>107</v>
      </c>
      <c r="B34" s="14" t="s">
        <v>82</v>
      </c>
      <c r="C34" s="19" t="s">
        <v>36</v>
      </c>
      <c r="D34" s="22">
        <f>D35+D36+D38+D39+D37</f>
        <v>274688.12</v>
      </c>
      <c r="E34" s="22">
        <f>E35+E36+E37+E38+E39</f>
        <v>251817.11</v>
      </c>
      <c r="F34" s="22">
        <f>F35+F36+F37+F38+F39</f>
        <v>252029.06999999998</v>
      </c>
    </row>
    <row r="35" spans="1:6" ht="19.5" customHeight="1">
      <c r="A35" s="13" t="s">
        <v>108</v>
      </c>
      <c r="B35" s="14" t="s">
        <v>37</v>
      </c>
      <c r="C35" s="19" t="s">
        <v>38</v>
      </c>
      <c r="D35" s="22">
        <v>50112.01</v>
      </c>
      <c r="E35" s="22">
        <v>45431.93</v>
      </c>
      <c r="F35" s="22">
        <v>45441.93</v>
      </c>
    </row>
    <row r="36" spans="1:6" ht="15" customHeight="1">
      <c r="A36" s="11" t="s">
        <v>109</v>
      </c>
      <c r="B36" s="14" t="s">
        <v>39</v>
      </c>
      <c r="C36" s="19" t="s">
        <v>40</v>
      </c>
      <c r="D36" s="22">
        <f>187323.67+0.5</f>
        <v>187324.17</v>
      </c>
      <c r="E36" s="22">
        <f>171219.53-7.5</f>
        <v>171212.03</v>
      </c>
      <c r="F36" s="22">
        <f>171402.03+0.5</f>
        <v>171402.53</v>
      </c>
    </row>
    <row r="37" spans="1:6" ht="15" customHeight="1">
      <c r="A37" s="11" t="s">
        <v>110</v>
      </c>
      <c r="B37" s="14" t="s">
        <v>143</v>
      </c>
      <c r="C37" s="19" t="s">
        <v>142</v>
      </c>
      <c r="D37" s="22">
        <v>9035.17</v>
      </c>
      <c r="E37" s="22">
        <v>8380.87</v>
      </c>
      <c r="F37" s="22">
        <v>8382.87</v>
      </c>
    </row>
    <row r="38" spans="1:6" ht="15.75">
      <c r="A38" s="13" t="s">
        <v>111</v>
      </c>
      <c r="B38" s="14" t="s">
        <v>144</v>
      </c>
      <c r="C38" s="19" t="s">
        <v>41</v>
      </c>
      <c r="D38" s="22">
        <v>4417.09</v>
      </c>
      <c r="E38" s="22">
        <v>4417.09</v>
      </c>
      <c r="F38" s="22">
        <v>4417.09</v>
      </c>
    </row>
    <row r="39" spans="1:6" ht="31.5">
      <c r="A39" s="13" t="s">
        <v>112</v>
      </c>
      <c r="B39" s="14" t="s">
        <v>42</v>
      </c>
      <c r="C39" s="19" t="s">
        <v>43</v>
      </c>
      <c r="D39" s="22">
        <v>23799.68</v>
      </c>
      <c r="E39" s="22">
        <v>22375.19</v>
      </c>
      <c r="F39" s="22">
        <v>22384.65</v>
      </c>
    </row>
    <row r="40" spans="1:6" ht="15.75">
      <c r="A40" s="11" t="s">
        <v>113</v>
      </c>
      <c r="B40" s="14" t="s">
        <v>83</v>
      </c>
      <c r="C40" s="19" t="s">
        <v>44</v>
      </c>
      <c r="D40" s="22">
        <f>D41+D42</f>
        <v>63488.8</v>
      </c>
      <c r="E40" s="22">
        <f>E41+E42</f>
        <v>63488.8</v>
      </c>
      <c r="F40" s="22">
        <f>F41+F42</f>
        <v>63477.5</v>
      </c>
    </row>
    <row r="41" spans="1:6" ht="15.75">
      <c r="A41" s="13" t="s">
        <v>114</v>
      </c>
      <c r="B41" s="14" t="s">
        <v>45</v>
      </c>
      <c r="C41" s="19" t="s">
        <v>46</v>
      </c>
      <c r="D41" s="22">
        <v>48198.33</v>
      </c>
      <c r="E41" s="22">
        <v>48198.33</v>
      </c>
      <c r="F41" s="22">
        <v>48187.03</v>
      </c>
    </row>
    <row r="42" spans="1:6" ht="31.5">
      <c r="A42" s="13" t="s">
        <v>115</v>
      </c>
      <c r="B42" s="14" t="s">
        <v>47</v>
      </c>
      <c r="C42" s="19" t="s">
        <v>48</v>
      </c>
      <c r="D42" s="22">
        <v>15290.47</v>
      </c>
      <c r="E42" s="22">
        <v>15290.47</v>
      </c>
      <c r="F42" s="22">
        <v>15290.47</v>
      </c>
    </row>
    <row r="43" spans="1:6" ht="15.75">
      <c r="A43" s="11" t="s">
        <v>116</v>
      </c>
      <c r="B43" s="14" t="s">
        <v>84</v>
      </c>
      <c r="C43" s="19" t="s">
        <v>49</v>
      </c>
      <c r="D43" s="22">
        <f>D44</f>
        <v>136.8</v>
      </c>
      <c r="E43" s="22">
        <f>E44</f>
        <v>136.8</v>
      </c>
      <c r="F43" s="22">
        <f>F44</f>
        <v>136.8</v>
      </c>
    </row>
    <row r="44" spans="1:6" ht="31.5">
      <c r="A44" s="13" t="s">
        <v>117</v>
      </c>
      <c r="B44" s="14" t="s">
        <v>85</v>
      </c>
      <c r="C44" s="19" t="s">
        <v>50</v>
      </c>
      <c r="D44" s="22">
        <v>136.8</v>
      </c>
      <c r="E44" s="22">
        <f>72.4+64.4</f>
        <v>136.8</v>
      </c>
      <c r="F44" s="22">
        <f>72.4+64.4</f>
        <v>136.8</v>
      </c>
    </row>
    <row r="45" spans="1:6" ht="15.75">
      <c r="A45" s="13" t="s">
        <v>118</v>
      </c>
      <c r="B45" s="14" t="s">
        <v>86</v>
      </c>
      <c r="C45" s="19" t="s">
        <v>51</v>
      </c>
      <c r="D45" s="22">
        <f>D46+D47+D48+D49+D50</f>
        <v>14217.699999999999</v>
      </c>
      <c r="E45" s="22">
        <f>E46+E47+E48+E49+E50</f>
        <v>9303.5</v>
      </c>
      <c r="F45" s="22">
        <f>F46+F47+F48+F49+F50</f>
        <v>8703.5</v>
      </c>
    </row>
    <row r="46" spans="1:6" ht="15.75">
      <c r="A46" s="11" t="s">
        <v>119</v>
      </c>
      <c r="B46" s="14" t="s">
        <v>52</v>
      </c>
      <c r="C46" s="19" t="s">
        <v>53</v>
      </c>
      <c r="D46" s="22">
        <v>600</v>
      </c>
      <c r="E46" s="22">
        <v>600</v>
      </c>
      <c r="F46" s="22">
        <v>0</v>
      </c>
    </row>
    <row r="47" spans="1:6" ht="19.5" customHeight="1">
      <c r="A47" s="13" t="s">
        <v>120</v>
      </c>
      <c r="B47" s="14" t="s">
        <v>54</v>
      </c>
      <c r="C47" s="19" t="s">
        <v>55</v>
      </c>
      <c r="D47" s="22">
        <v>0</v>
      </c>
      <c r="E47" s="22">
        <v>0</v>
      </c>
      <c r="F47" s="22">
        <v>0</v>
      </c>
    </row>
    <row r="48" spans="1:6" ht="15.75">
      <c r="A48" s="13" t="s">
        <v>121</v>
      </c>
      <c r="B48" s="14" t="s">
        <v>56</v>
      </c>
      <c r="C48" s="19" t="s">
        <v>57</v>
      </c>
      <c r="D48" s="22">
        <v>7345.3</v>
      </c>
      <c r="E48" s="22">
        <v>7195.3</v>
      </c>
      <c r="F48" s="22">
        <v>7195.3</v>
      </c>
    </row>
    <row r="49" spans="1:6" ht="15.75">
      <c r="A49" s="11" t="s">
        <v>122</v>
      </c>
      <c r="B49" s="14" t="s">
        <v>58</v>
      </c>
      <c r="C49" s="19" t="s">
        <v>59</v>
      </c>
      <c r="D49" s="22">
        <v>5668</v>
      </c>
      <c r="E49" s="22">
        <v>903.8</v>
      </c>
      <c r="F49" s="22">
        <v>903.8</v>
      </c>
    </row>
    <row r="50" spans="1:6" ht="31.5">
      <c r="A50" s="13" t="s">
        <v>123</v>
      </c>
      <c r="B50" s="14" t="s">
        <v>60</v>
      </c>
      <c r="C50" s="19" t="s">
        <v>61</v>
      </c>
      <c r="D50" s="22">
        <v>604.4</v>
      </c>
      <c r="E50" s="22">
        <v>604.4</v>
      </c>
      <c r="F50" s="22">
        <v>604.4</v>
      </c>
    </row>
    <row r="51" spans="1:6" ht="31.5">
      <c r="A51" s="13" t="s">
        <v>124</v>
      </c>
      <c r="B51" s="14" t="s">
        <v>87</v>
      </c>
      <c r="C51" s="19" t="s">
        <v>62</v>
      </c>
      <c r="D51" s="22">
        <f>D52</f>
        <v>13015.38</v>
      </c>
      <c r="E51" s="22">
        <f>E52</f>
        <v>13015.38</v>
      </c>
      <c r="F51" s="22">
        <f>F52</f>
        <v>13015.38</v>
      </c>
    </row>
    <row r="52" spans="1:6" ht="15.75">
      <c r="A52" s="11" t="s">
        <v>127</v>
      </c>
      <c r="B52" s="14" t="s">
        <v>63</v>
      </c>
      <c r="C52" s="19" t="s">
        <v>64</v>
      </c>
      <c r="D52" s="22">
        <v>13015.38</v>
      </c>
      <c r="E52" s="22">
        <v>13015.38</v>
      </c>
      <c r="F52" s="22">
        <v>13015.38</v>
      </c>
    </row>
    <row r="53" spans="1:6" ht="78.75">
      <c r="A53" s="13" t="s">
        <v>130</v>
      </c>
      <c r="B53" s="14" t="s">
        <v>141</v>
      </c>
      <c r="C53" s="19" t="s">
        <v>65</v>
      </c>
      <c r="D53" s="22">
        <f>D54+D55+D56</f>
        <v>61004.649999999994</v>
      </c>
      <c r="E53" s="22">
        <f>E54+E55+E56</f>
        <v>61004.65</v>
      </c>
      <c r="F53" s="22">
        <f>F54+F55+F56</f>
        <v>61004.65</v>
      </c>
    </row>
    <row r="54" spans="1:6" ht="18" customHeight="1">
      <c r="A54" s="13" t="s">
        <v>138</v>
      </c>
      <c r="B54" s="14" t="s">
        <v>71</v>
      </c>
      <c r="C54" s="19" t="s">
        <v>72</v>
      </c>
      <c r="D54" s="22">
        <v>36714.46</v>
      </c>
      <c r="E54" s="22">
        <v>35118.76</v>
      </c>
      <c r="F54" s="22">
        <v>35118.76</v>
      </c>
    </row>
    <row r="55" spans="1:6" ht="0.75" customHeight="1" hidden="1">
      <c r="A55" s="11" t="s">
        <v>138</v>
      </c>
      <c r="B55" s="14" t="s">
        <v>73</v>
      </c>
      <c r="C55" s="19" t="s">
        <v>74</v>
      </c>
      <c r="D55" s="22"/>
      <c r="E55" s="22"/>
      <c r="F55" s="22"/>
    </row>
    <row r="56" spans="1:6" ht="36.75" customHeight="1">
      <c r="A56" s="11" t="s">
        <v>139</v>
      </c>
      <c r="B56" s="23" t="s">
        <v>125</v>
      </c>
      <c r="C56" s="19" t="s">
        <v>126</v>
      </c>
      <c r="D56" s="22">
        <v>24290.19</v>
      </c>
      <c r="E56" s="22">
        <v>25885.89</v>
      </c>
      <c r="F56" s="22">
        <v>25885.89</v>
      </c>
    </row>
    <row r="57" spans="1:6" ht="33" customHeight="1">
      <c r="A57" s="13" t="s">
        <v>147</v>
      </c>
      <c r="B57" s="14" t="s">
        <v>70</v>
      </c>
      <c r="C57" s="19"/>
      <c r="D57" s="22"/>
      <c r="E57" s="22">
        <v>10567.47</v>
      </c>
      <c r="F57" s="22">
        <v>17674.14</v>
      </c>
    </row>
    <row r="58" spans="1:6" ht="15.75">
      <c r="A58" s="28" t="s">
        <v>66</v>
      </c>
      <c r="B58" s="29"/>
      <c r="C58" s="24"/>
      <c r="D58" s="25">
        <f>D10+D18+D20+D24+D29+D34+D40+D43+D45+D51+D53+D32</f>
        <v>504492.19999999995</v>
      </c>
      <c r="E58" s="25">
        <f>E10+E18+E20+E24+E29+E34+E40+E43+E45+E51+E53+E57+E32</f>
        <v>470255.05999999994</v>
      </c>
      <c r="F58" s="25">
        <f>F10+F18+F20+F24+F29+F34+F40+F43+F45+F51+F53+F57+F32</f>
        <v>470426.31</v>
      </c>
    </row>
  </sheetData>
  <sheetProtection/>
  <mergeCells count="4">
    <mergeCell ref="A5:F5"/>
    <mergeCell ref="A58:B58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2018-11-09T07:46:22Z</cp:lastPrinted>
  <dcterms:created xsi:type="dcterms:W3CDTF">2012-04-27T13:41:15Z</dcterms:created>
  <dcterms:modified xsi:type="dcterms:W3CDTF">2019-11-12T10:17:07Z</dcterms:modified>
  <cp:category/>
  <cp:version/>
  <cp:contentType/>
  <cp:contentStatus/>
</cp:coreProperties>
</file>